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Table1!$5:$5</definedName>
  </definedNames>
  <calcPr calcId="145621"/>
</workbook>
</file>

<file path=xl/calcChain.xml><?xml version="1.0" encoding="utf-8"?>
<calcChain xmlns="http://schemas.openxmlformats.org/spreadsheetml/2006/main">
  <c r="D12" i="1" l="1"/>
  <c r="D14" i="1"/>
  <c r="D46" i="1"/>
  <c r="D27" i="1"/>
  <c r="D21" i="1"/>
  <c r="D55" i="1"/>
  <c r="D6" i="1" l="1"/>
  <c r="D16" i="1" l="1"/>
  <c r="D19" i="1"/>
  <c r="D24" i="1"/>
  <c r="D30" i="1"/>
  <c r="D34" i="1"/>
  <c r="D40" i="1"/>
  <c r="D44" i="1"/>
  <c r="D50" i="1"/>
  <c r="D54" i="1"/>
  <c r="D57" i="1"/>
  <c r="D60" i="1" l="1"/>
</calcChain>
</file>

<file path=xl/sharedStrings.xml><?xml version="1.0" encoding="utf-8"?>
<sst xmlns="http://schemas.openxmlformats.org/spreadsheetml/2006/main" count="189" uniqueCount="69">
  <si>
    <t/>
  </si>
  <si>
    <t>ПРИЛОЖЕНИЕ № 5</t>
  </si>
  <si>
    <t>Наименование</t>
  </si>
  <si>
    <t>Рз</t>
  </si>
  <si>
    <t>ПР</t>
  </si>
  <si>
    <t>Сумма,
тыс. руб.</t>
  </si>
  <si>
    <t>1</t>
  </si>
  <si>
    <t>2</t>
  </si>
  <si>
    <t>3</t>
  </si>
  <si>
    <t>4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</si>
  <si>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</si>
  <si>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</si>
  <si>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</si>
  <si>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</si>
  <si>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</si>
  <si>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</si>
  <si>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</si>
  <si>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</si>
  <si>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</si>
  <si>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</si>
  <si>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</si>
  <si>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</si>
  <si>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</si>
  <si>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</si>
  <si>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</si>
  <si>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</si>
  <si>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</si>
  <si>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</si>
  <si>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</si>
  <si>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Национальная экономика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</si>
  <si>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</si>
  <si>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</si>
  <si>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</si>
  <si>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</si>
  <si>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</si>
  <si>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</si>
  <si>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</si>
  <si>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</si>
  <si>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</si>
  <si>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</si>
  <si>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</si>
  <si>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</si>
  <si>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</si>
  <si>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</si>
  <si>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</si>
  <si>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</si>
  <si>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</si>
  <si>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</si>
  <si>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</si>
  <si>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</si>
  <si>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</si>
  <si>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</si>
  <si>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</si>
  <si>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</si>
  <si>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</si>
  <si>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</si>
  <si>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</si>
  <si>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</si>
  <si>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</si>
  <si>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</si>
  <si>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</si>
  <si>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</si>
  <si>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</si>
  <si>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</si>
  <si>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</si>
  <si>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ВСЕГО</t>
  </si>
  <si>
    <t>Распределение бюджетных ассигнований по разделам и подразделам                                                                                                                                                                               классификации расходов бюджетов на 2016 год</t>
  </si>
  <si>
    <t>Судебная система</t>
  </si>
  <si>
    <t>к решению Архангельской
городской Думы
от 10.12.2015 №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</si>
</sst>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8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vertical="top" wrapText="1"/>
    </xf>
    <xf numFmtId="164" fontId="1" fillId="0" borderId="8" xfId="0" applyNumberFormat="1" applyFont="1" applyFill="1" applyBorder="1" applyAlignment="1">
      <alignment horizontal="right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164" fontId="0" fillId="0" borderId="12" xfId="0" applyNumberFormat="1" applyFont="1" applyFill="1" applyBorder="1" applyAlignment="1">
      <alignment horizontal="right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wrapText="1"/>
    </xf>
    <xf numFmtId="164" fontId="1" fillId="0" borderId="12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49" fontId="5" fillId="0" borderId="1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I23" sqref="I23"/>
    </sheetView>
  </sheetViews>
  <sheetFormatPr defaultRowHeight="12.75" x14ac:dyDescent="0.2"/>
  <cols>
    <col min="1" max="1" width="71.1640625" customWidth="1"/>
    <col min="2" max="3" width="4.5" customWidth="1"/>
    <col min="4" max="4" width="15" customWidth="1"/>
  </cols>
  <sheetData>
    <row r="1" spans="1:4" ht="15" customHeight="1" x14ac:dyDescent="0.2">
      <c r="A1" s="1" t="s">
        <v>0</v>
      </c>
      <c r="B1" s="35" t="s">
        <v>1</v>
      </c>
      <c r="C1" s="35"/>
      <c r="D1" s="35"/>
    </row>
    <row r="2" spans="1:4" ht="56.85" customHeight="1" x14ac:dyDescent="0.2">
      <c r="A2" s="2" t="s">
        <v>0</v>
      </c>
      <c r="B2" s="36" t="s">
        <v>68</v>
      </c>
      <c r="C2" s="36"/>
      <c r="D2" s="36"/>
    </row>
    <row r="3" spans="1:4" ht="48.95" customHeight="1" x14ac:dyDescent="0.2">
      <c r="A3" s="37" t="s">
        <v>66</v>
      </c>
      <c r="B3" s="37"/>
      <c r="C3" s="37"/>
      <c r="D3" s="37"/>
    </row>
    <row r="4" spans="1:4" ht="26.65" customHeight="1" x14ac:dyDescent="0.2">
      <c r="A4" s="6" t="s">
        <v>2</v>
      </c>
      <c r="B4" s="7" t="s">
        <v>3</v>
      </c>
      <c r="C4" s="8" t="s">
        <v>4</v>
      </c>
      <c r="D4" s="3" t="s">
        <v>5</v>
      </c>
    </row>
    <row r="5" spans="1:4" ht="13.7" customHeight="1" x14ac:dyDescent="0.2">
      <c r="A5" s="9" t="s">
        <v>6</v>
      </c>
      <c r="B5" s="10" t="s">
        <v>7</v>
      </c>
      <c r="C5" s="11" t="s">
        <v>8</v>
      </c>
      <c r="D5" s="4" t="s">
        <v>9</v>
      </c>
    </row>
    <row r="6" spans="1:4" ht="14.45" customHeight="1" x14ac:dyDescent="0.2">
      <c r="A6" s="15" t="s">
        <v>10</v>
      </c>
      <c r="B6" s="16" t="s">
        <v>11</v>
      </c>
      <c r="C6" s="17" t="s">
        <v>0</v>
      </c>
      <c r="D6" s="18">
        <f>D7+D8+D9+D11+D12+D13+D14+D10</f>
        <v>643164.89999999991</v>
      </c>
    </row>
    <row r="7" spans="1:4" ht="25.5" x14ac:dyDescent="0.2">
      <c r="A7" s="19" t="s">
        <v>12</v>
      </c>
      <c r="B7" s="20" t="s">
        <v>11</v>
      </c>
      <c r="C7" s="21" t="s">
        <v>13</v>
      </c>
      <c r="D7" s="22">
        <v>2803.4</v>
      </c>
    </row>
    <row r="8" spans="1:4" ht="25.5" customHeight="1" x14ac:dyDescent="0.2">
      <c r="A8" s="19" t="s">
        <v>14</v>
      </c>
      <c r="B8" s="20" t="s">
        <v>11</v>
      </c>
      <c r="C8" s="21" t="s">
        <v>15</v>
      </c>
      <c r="D8" s="22">
        <v>35055.199999999997</v>
      </c>
    </row>
    <row r="9" spans="1:4" ht="38.25" x14ac:dyDescent="0.2">
      <c r="A9" s="19" t="s">
        <v>16</v>
      </c>
      <c r="B9" s="20" t="s">
        <v>11</v>
      </c>
      <c r="C9" s="21" t="s">
        <v>17</v>
      </c>
      <c r="D9" s="22">
        <v>298869.2</v>
      </c>
    </row>
    <row r="10" spans="1:4" x14ac:dyDescent="0.2">
      <c r="A10" s="19" t="s">
        <v>67</v>
      </c>
      <c r="B10" s="20" t="s">
        <v>11</v>
      </c>
      <c r="C10" s="34" t="s">
        <v>36</v>
      </c>
      <c r="D10" s="22">
        <v>476.2</v>
      </c>
    </row>
    <row r="11" spans="1:4" ht="25.5" x14ac:dyDescent="0.2">
      <c r="A11" s="19" t="s">
        <v>18</v>
      </c>
      <c r="B11" s="20" t="s">
        <v>11</v>
      </c>
      <c r="C11" s="21" t="s">
        <v>19</v>
      </c>
      <c r="D11" s="22">
        <v>44532.800000000003</v>
      </c>
    </row>
    <row r="12" spans="1:4" ht="14.45" customHeight="1" x14ac:dyDescent="0.2">
      <c r="A12" s="19" t="s">
        <v>20</v>
      </c>
      <c r="B12" s="20" t="s">
        <v>11</v>
      </c>
      <c r="C12" s="21" t="s">
        <v>21</v>
      </c>
      <c r="D12" s="22">
        <f>4994.3-290.2-84-625.8</f>
        <v>3994.3</v>
      </c>
    </row>
    <row r="13" spans="1:4" ht="14.45" customHeight="1" x14ac:dyDescent="0.2">
      <c r="A13" s="19" t="s">
        <v>22</v>
      </c>
      <c r="B13" s="20" t="s">
        <v>11</v>
      </c>
      <c r="C13" s="21" t="s">
        <v>23</v>
      </c>
      <c r="D13" s="22">
        <v>46000</v>
      </c>
    </row>
    <row r="14" spans="1:4" ht="14.45" customHeight="1" x14ac:dyDescent="0.2">
      <c r="A14" s="19" t="s">
        <v>24</v>
      </c>
      <c r="B14" s="20" t="s">
        <v>11</v>
      </c>
      <c r="C14" s="21" t="s">
        <v>25</v>
      </c>
      <c r="D14" s="22">
        <f>211933.8-500</f>
        <v>211433.8</v>
      </c>
    </row>
    <row r="15" spans="1:4" ht="10.5" customHeight="1" x14ac:dyDescent="0.2">
      <c r="A15" s="23" t="s">
        <v>0</v>
      </c>
      <c r="B15" s="24" t="s">
        <v>0</v>
      </c>
      <c r="C15" s="25" t="s">
        <v>0</v>
      </c>
      <c r="D15" s="26" t="s">
        <v>0</v>
      </c>
    </row>
    <row r="16" spans="1:4" ht="14.45" customHeight="1" x14ac:dyDescent="0.2">
      <c r="A16" s="27" t="s">
        <v>26</v>
      </c>
      <c r="B16" s="28" t="s">
        <v>15</v>
      </c>
      <c r="C16" s="25" t="s">
        <v>0</v>
      </c>
      <c r="D16" s="29">
        <f>D17</f>
        <v>35556.199999999997</v>
      </c>
    </row>
    <row r="17" spans="1:4" ht="25.5" x14ac:dyDescent="0.2">
      <c r="A17" s="19" t="s">
        <v>27</v>
      </c>
      <c r="B17" s="20" t="s">
        <v>15</v>
      </c>
      <c r="C17" s="21" t="s">
        <v>28</v>
      </c>
      <c r="D17" s="22">
        <v>35556.199999999997</v>
      </c>
    </row>
    <row r="18" spans="1:4" ht="10.5" customHeight="1" x14ac:dyDescent="0.2">
      <c r="A18" s="23" t="s">
        <v>0</v>
      </c>
      <c r="B18" s="24" t="s">
        <v>0</v>
      </c>
      <c r="C18" s="25" t="s">
        <v>0</v>
      </c>
      <c r="D18" s="26" t="s">
        <v>0</v>
      </c>
    </row>
    <row r="19" spans="1:4" ht="14.45" customHeight="1" x14ac:dyDescent="0.2">
      <c r="A19" s="27" t="s">
        <v>29</v>
      </c>
      <c r="B19" s="28" t="s">
        <v>17</v>
      </c>
      <c r="C19" s="25" t="s">
        <v>0</v>
      </c>
      <c r="D19" s="29">
        <f>D20+D21+D22</f>
        <v>755357.3</v>
      </c>
    </row>
    <row r="20" spans="1:4" ht="14.45" customHeight="1" x14ac:dyDescent="0.2">
      <c r="A20" s="19" t="s">
        <v>30</v>
      </c>
      <c r="B20" s="20" t="s">
        <v>17</v>
      </c>
      <c r="C20" s="21" t="s">
        <v>31</v>
      </c>
      <c r="D20" s="22">
        <v>88580</v>
      </c>
    </row>
    <row r="21" spans="1:4" ht="14.45" customHeight="1" x14ac:dyDescent="0.2">
      <c r="A21" s="19" t="s">
        <v>32</v>
      </c>
      <c r="B21" s="20" t="s">
        <v>17</v>
      </c>
      <c r="C21" s="21" t="s">
        <v>28</v>
      </c>
      <c r="D21" s="22">
        <f>653091.4+5000+2000</f>
        <v>660091.4</v>
      </c>
    </row>
    <row r="22" spans="1:4" ht="14.45" customHeight="1" x14ac:dyDescent="0.2">
      <c r="A22" s="19" t="s">
        <v>33</v>
      </c>
      <c r="B22" s="20" t="s">
        <v>17</v>
      </c>
      <c r="C22" s="21" t="s">
        <v>34</v>
      </c>
      <c r="D22" s="22">
        <v>6685.9</v>
      </c>
    </row>
    <row r="23" spans="1:4" ht="10.5" customHeight="1" x14ac:dyDescent="0.2">
      <c r="A23" s="23" t="s">
        <v>0</v>
      </c>
      <c r="B23" s="24" t="s">
        <v>0</v>
      </c>
      <c r="C23" s="25" t="s">
        <v>0</v>
      </c>
      <c r="D23" s="26" t="s">
        <v>0</v>
      </c>
    </row>
    <row r="24" spans="1:4" ht="14.45" customHeight="1" x14ac:dyDescent="0.2">
      <c r="A24" s="27" t="s">
        <v>35</v>
      </c>
      <c r="B24" s="28" t="s">
        <v>36</v>
      </c>
      <c r="C24" s="25" t="s">
        <v>0</v>
      </c>
      <c r="D24" s="29">
        <f>D25+D26+D27+D28</f>
        <v>603677.1</v>
      </c>
    </row>
    <row r="25" spans="1:4" ht="14.45" customHeight="1" x14ac:dyDescent="0.2">
      <c r="A25" s="19" t="s">
        <v>37</v>
      </c>
      <c r="B25" s="20" t="s">
        <v>36</v>
      </c>
      <c r="C25" s="21" t="s">
        <v>11</v>
      </c>
      <c r="D25" s="22">
        <v>250728.1</v>
      </c>
    </row>
    <row r="26" spans="1:4" ht="14.45" customHeight="1" x14ac:dyDescent="0.2">
      <c r="A26" s="19" t="s">
        <v>38</v>
      </c>
      <c r="B26" s="20" t="s">
        <v>36</v>
      </c>
      <c r="C26" s="21" t="s">
        <v>13</v>
      </c>
      <c r="D26" s="22">
        <v>52795</v>
      </c>
    </row>
    <row r="27" spans="1:4" ht="14.45" customHeight="1" x14ac:dyDescent="0.2">
      <c r="A27" s="19" t="s">
        <v>39</v>
      </c>
      <c r="B27" s="20" t="s">
        <v>36</v>
      </c>
      <c r="C27" s="21" t="s">
        <v>15</v>
      </c>
      <c r="D27" s="22">
        <f>240079+500+500</f>
        <v>241079</v>
      </c>
    </row>
    <row r="28" spans="1:4" ht="14.45" customHeight="1" x14ac:dyDescent="0.2">
      <c r="A28" s="19" t="s">
        <v>40</v>
      </c>
      <c r="B28" s="20" t="s">
        <v>36</v>
      </c>
      <c r="C28" s="21" t="s">
        <v>36</v>
      </c>
      <c r="D28" s="22">
        <v>59075</v>
      </c>
    </row>
    <row r="29" spans="1:4" ht="10.5" customHeight="1" x14ac:dyDescent="0.2">
      <c r="A29" s="23" t="s">
        <v>0</v>
      </c>
      <c r="B29" s="24" t="s">
        <v>0</v>
      </c>
      <c r="C29" s="25" t="s">
        <v>0</v>
      </c>
      <c r="D29" s="26" t="s">
        <v>0</v>
      </c>
    </row>
    <row r="30" spans="1:4" ht="14.45" customHeight="1" x14ac:dyDescent="0.2">
      <c r="A30" s="27" t="s">
        <v>41</v>
      </c>
      <c r="B30" s="28" t="s">
        <v>19</v>
      </c>
      <c r="C30" s="25" t="s">
        <v>0</v>
      </c>
      <c r="D30" s="29">
        <f>D31+D32</f>
        <v>843.9</v>
      </c>
    </row>
    <row r="31" spans="1:4" ht="14.45" customHeight="1" x14ac:dyDescent="0.2">
      <c r="A31" s="19" t="s">
        <v>42</v>
      </c>
      <c r="B31" s="20" t="s">
        <v>19</v>
      </c>
      <c r="C31" s="21" t="s">
        <v>15</v>
      </c>
      <c r="D31" s="22">
        <v>308</v>
      </c>
    </row>
    <row r="32" spans="1:4" ht="14.45" customHeight="1" x14ac:dyDescent="0.2">
      <c r="A32" s="19" t="s">
        <v>43</v>
      </c>
      <c r="B32" s="20" t="s">
        <v>19</v>
      </c>
      <c r="C32" s="21" t="s">
        <v>36</v>
      </c>
      <c r="D32" s="22">
        <v>535.9</v>
      </c>
    </row>
    <row r="33" spans="1:4" ht="10.5" customHeight="1" x14ac:dyDescent="0.2">
      <c r="A33" s="23" t="s">
        <v>0</v>
      </c>
      <c r="B33" s="24" t="s">
        <v>0</v>
      </c>
      <c r="C33" s="25" t="s">
        <v>0</v>
      </c>
      <c r="D33" s="26" t="s">
        <v>0</v>
      </c>
    </row>
    <row r="34" spans="1:4" ht="14.45" customHeight="1" x14ac:dyDescent="0.2">
      <c r="A34" s="27" t="s">
        <v>44</v>
      </c>
      <c r="B34" s="28" t="s">
        <v>21</v>
      </c>
      <c r="C34" s="25" t="s">
        <v>0</v>
      </c>
      <c r="D34" s="29">
        <f>D35+D36+D37+D38</f>
        <v>4408449.5</v>
      </c>
    </row>
    <row r="35" spans="1:4" ht="14.45" customHeight="1" x14ac:dyDescent="0.2">
      <c r="A35" s="19" t="s">
        <v>45</v>
      </c>
      <c r="B35" s="20" t="s">
        <v>21</v>
      </c>
      <c r="C35" s="21" t="s">
        <v>11</v>
      </c>
      <c r="D35" s="22">
        <v>1823841.4</v>
      </c>
    </row>
    <row r="36" spans="1:4" ht="14.45" customHeight="1" x14ac:dyDescent="0.2">
      <c r="A36" s="19" t="s">
        <v>46</v>
      </c>
      <c r="B36" s="20" t="s">
        <v>21</v>
      </c>
      <c r="C36" s="21" t="s">
        <v>13</v>
      </c>
      <c r="D36" s="22">
        <v>2453515.5</v>
      </c>
    </row>
    <row r="37" spans="1:4" ht="14.45" customHeight="1" x14ac:dyDescent="0.2">
      <c r="A37" s="19" t="s">
        <v>47</v>
      </c>
      <c r="B37" s="20" t="s">
        <v>21</v>
      </c>
      <c r="C37" s="21" t="s">
        <v>21</v>
      </c>
      <c r="D37" s="22">
        <v>73331</v>
      </c>
    </row>
    <row r="38" spans="1:4" ht="14.45" customHeight="1" x14ac:dyDescent="0.2">
      <c r="A38" s="19" t="s">
        <v>48</v>
      </c>
      <c r="B38" s="20" t="s">
        <v>21</v>
      </c>
      <c r="C38" s="21" t="s">
        <v>28</v>
      </c>
      <c r="D38" s="22">
        <v>57761.599999999999</v>
      </c>
    </row>
    <row r="39" spans="1:4" ht="10.5" customHeight="1" x14ac:dyDescent="0.2">
      <c r="A39" s="23" t="s">
        <v>0</v>
      </c>
      <c r="B39" s="24" t="s">
        <v>0</v>
      </c>
      <c r="C39" s="25" t="s">
        <v>0</v>
      </c>
      <c r="D39" s="26" t="s">
        <v>0</v>
      </c>
    </row>
    <row r="40" spans="1:4" ht="14.45" customHeight="1" x14ac:dyDescent="0.2">
      <c r="A40" s="27" t="s">
        <v>49</v>
      </c>
      <c r="B40" s="28" t="s">
        <v>31</v>
      </c>
      <c r="C40" s="25" t="s">
        <v>0</v>
      </c>
      <c r="D40" s="29">
        <f>D41+D42</f>
        <v>299841.5</v>
      </c>
    </row>
    <row r="41" spans="1:4" ht="14.45" customHeight="1" x14ac:dyDescent="0.2">
      <c r="A41" s="19" t="s">
        <v>50</v>
      </c>
      <c r="B41" s="20" t="s">
        <v>31</v>
      </c>
      <c r="C41" s="21" t="s">
        <v>11</v>
      </c>
      <c r="D41" s="22">
        <v>289891.09999999998</v>
      </c>
    </row>
    <row r="42" spans="1:4" ht="14.45" customHeight="1" x14ac:dyDescent="0.2">
      <c r="A42" s="19" t="s">
        <v>51</v>
      </c>
      <c r="B42" s="20" t="s">
        <v>31</v>
      </c>
      <c r="C42" s="21" t="s">
        <v>17</v>
      </c>
      <c r="D42" s="22">
        <v>9950.4</v>
      </c>
    </row>
    <row r="43" spans="1:4" ht="10.5" customHeight="1" x14ac:dyDescent="0.2">
      <c r="A43" s="23" t="s">
        <v>0</v>
      </c>
      <c r="B43" s="24" t="s">
        <v>0</v>
      </c>
      <c r="C43" s="25" t="s">
        <v>0</v>
      </c>
      <c r="D43" s="26" t="s">
        <v>0</v>
      </c>
    </row>
    <row r="44" spans="1:4" ht="14.45" customHeight="1" x14ac:dyDescent="0.2">
      <c r="A44" s="27" t="s">
        <v>52</v>
      </c>
      <c r="B44" s="28" t="s">
        <v>53</v>
      </c>
      <c r="C44" s="25" t="s">
        <v>0</v>
      </c>
      <c r="D44" s="29">
        <f>D45+D46+D47+D48</f>
        <v>621582.70000000007</v>
      </c>
    </row>
    <row r="45" spans="1:4" ht="14.45" customHeight="1" x14ac:dyDescent="0.2">
      <c r="A45" s="19" t="s">
        <v>54</v>
      </c>
      <c r="B45" s="20" t="s">
        <v>53</v>
      </c>
      <c r="C45" s="21" t="s">
        <v>11</v>
      </c>
      <c r="D45" s="22">
        <v>38289.300000000003</v>
      </c>
    </row>
    <row r="46" spans="1:4" ht="14.45" customHeight="1" x14ac:dyDescent="0.2">
      <c r="A46" s="19" t="s">
        <v>55</v>
      </c>
      <c r="B46" s="20" t="s">
        <v>53</v>
      </c>
      <c r="C46" s="21" t="s">
        <v>15</v>
      </c>
      <c r="D46" s="22">
        <f>399614.9-4000</f>
        <v>395614.9</v>
      </c>
    </row>
    <row r="47" spans="1:4" ht="14.45" customHeight="1" x14ac:dyDescent="0.2">
      <c r="A47" s="19" t="s">
        <v>56</v>
      </c>
      <c r="B47" s="20" t="s">
        <v>53</v>
      </c>
      <c r="C47" s="21" t="s">
        <v>17</v>
      </c>
      <c r="D47" s="22">
        <v>103110.7</v>
      </c>
    </row>
    <row r="48" spans="1:4" ht="14.45" customHeight="1" x14ac:dyDescent="0.2">
      <c r="A48" s="19" t="s">
        <v>57</v>
      </c>
      <c r="B48" s="20" t="s">
        <v>53</v>
      </c>
      <c r="C48" s="21" t="s">
        <v>19</v>
      </c>
      <c r="D48" s="22">
        <v>84567.8</v>
      </c>
    </row>
    <row r="49" spans="1:4" ht="10.5" customHeight="1" x14ac:dyDescent="0.2">
      <c r="A49" s="23" t="s">
        <v>0</v>
      </c>
      <c r="B49" s="24" t="s">
        <v>0</v>
      </c>
      <c r="C49" s="25" t="s">
        <v>0</v>
      </c>
      <c r="D49" s="26" t="s">
        <v>0</v>
      </c>
    </row>
    <row r="50" spans="1:4" ht="14.45" customHeight="1" x14ac:dyDescent="0.2">
      <c r="A50" s="27" t="s">
        <v>58</v>
      </c>
      <c r="B50" s="28" t="s">
        <v>23</v>
      </c>
      <c r="C50" s="25" t="s">
        <v>0</v>
      </c>
      <c r="D50" s="29">
        <f>D51+D52</f>
        <v>58636.600000000006</v>
      </c>
    </row>
    <row r="51" spans="1:4" ht="14.45" customHeight="1" x14ac:dyDescent="0.2">
      <c r="A51" s="19" t="s">
        <v>59</v>
      </c>
      <c r="B51" s="20" t="s">
        <v>23</v>
      </c>
      <c r="C51" s="21" t="s">
        <v>13</v>
      </c>
      <c r="D51" s="22">
        <v>48996.9</v>
      </c>
    </row>
    <row r="52" spans="1:4" ht="14.45" customHeight="1" x14ac:dyDescent="0.2">
      <c r="A52" s="19" t="s">
        <v>60</v>
      </c>
      <c r="B52" s="20" t="s">
        <v>23</v>
      </c>
      <c r="C52" s="21" t="s">
        <v>36</v>
      </c>
      <c r="D52" s="22">
        <v>9639.7000000000007</v>
      </c>
    </row>
    <row r="53" spans="1:4" ht="10.5" customHeight="1" x14ac:dyDescent="0.2">
      <c r="A53" s="23" t="s">
        <v>0</v>
      </c>
      <c r="B53" s="24" t="s">
        <v>0</v>
      </c>
      <c r="C53" s="25" t="s">
        <v>0</v>
      </c>
      <c r="D53" s="26" t="s">
        <v>0</v>
      </c>
    </row>
    <row r="54" spans="1:4" ht="14.45" customHeight="1" x14ac:dyDescent="0.2">
      <c r="A54" s="27" t="s">
        <v>61</v>
      </c>
      <c r="B54" s="28" t="s">
        <v>34</v>
      </c>
      <c r="C54" s="25" t="s">
        <v>0</v>
      </c>
      <c r="D54" s="29">
        <f>D55</f>
        <v>14420</v>
      </c>
    </row>
    <row r="55" spans="1:4" ht="14.45" customHeight="1" x14ac:dyDescent="0.2">
      <c r="A55" s="19" t="s">
        <v>62</v>
      </c>
      <c r="B55" s="20" t="s">
        <v>34</v>
      </c>
      <c r="C55" s="21" t="s">
        <v>13</v>
      </c>
      <c r="D55" s="22">
        <f>16920-2500</f>
        <v>14420</v>
      </c>
    </row>
    <row r="56" spans="1:4" ht="10.5" customHeight="1" x14ac:dyDescent="0.2">
      <c r="A56" s="23" t="s">
        <v>0</v>
      </c>
      <c r="B56" s="24" t="s">
        <v>0</v>
      </c>
      <c r="C56" s="25" t="s">
        <v>0</v>
      </c>
      <c r="D56" s="26" t="s">
        <v>0</v>
      </c>
    </row>
    <row r="57" spans="1:4" ht="14.45" customHeight="1" x14ac:dyDescent="0.2">
      <c r="A57" s="27" t="s">
        <v>63</v>
      </c>
      <c r="B57" s="28" t="s">
        <v>25</v>
      </c>
      <c r="C57" s="25" t="s">
        <v>0</v>
      </c>
      <c r="D57" s="29">
        <f>D58</f>
        <v>340000</v>
      </c>
    </row>
    <row r="58" spans="1:4" ht="14.45" customHeight="1" x14ac:dyDescent="0.2">
      <c r="A58" s="19" t="s">
        <v>64</v>
      </c>
      <c r="B58" s="20" t="s">
        <v>25</v>
      </c>
      <c r="C58" s="21" t="s">
        <v>11</v>
      </c>
      <c r="D58" s="22">
        <v>340000</v>
      </c>
    </row>
    <row r="59" spans="1:4" ht="10.5" customHeight="1" x14ac:dyDescent="0.2">
      <c r="A59" s="30" t="s">
        <v>0</v>
      </c>
      <c r="B59" s="31" t="s">
        <v>0</v>
      </c>
      <c r="C59" s="32" t="s">
        <v>0</v>
      </c>
      <c r="D59" s="33" t="s">
        <v>0</v>
      </c>
    </row>
    <row r="60" spans="1:4" x14ac:dyDescent="0.2">
      <c r="A60" s="14" t="s">
        <v>65</v>
      </c>
      <c r="B60" s="13" t="s">
        <v>0</v>
      </c>
      <c r="C60" s="12" t="s">
        <v>0</v>
      </c>
      <c r="D60" s="5">
        <f>D6+D16+D19+D24+D30+D34+D40+D44+D50+D54+D57</f>
        <v>7781529.7000000002</v>
      </c>
    </row>
  </sheetData>
  <mergeCells count="3">
    <mergeCell ref="B1:D1"/>
    <mergeCell ref="B2:D2"/>
    <mergeCell ref="A3:D3"/>
  </mergeCells>
  <pageMargins left="0.98425196850393704" right="0.59055118110236227" top="0.59055118110236227" bottom="0.39370078740157483" header="0.31496062992125984" footer="0.31496062992125984"/>
  <pageSetup paperSize="9" firstPageNumber="67" orientation="portrait" r:id="rId1"/>
  <headerFooter differentFirst="1">
    <oddHeader>&amp;C&amp;11&amp;P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2015-12-11T09:24:47Z</dcterms:modified>
</cp:coreProperties>
</file>